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1475" windowHeight="5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45621"/>
</workbook>
</file>

<file path=xl/calcChain.xml><?xml version="1.0" encoding="utf-8"?>
<calcChain xmlns="http://schemas.openxmlformats.org/spreadsheetml/2006/main">
  <c r="K11" i="1" l="1"/>
  <c r="E11" i="1"/>
  <c r="E9" i="1"/>
  <c r="E4" i="1"/>
  <c r="K4" i="1"/>
  <c r="K15" i="1"/>
  <c r="E15" i="1"/>
  <c r="K19" i="1"/>
  <c r="K12" i="1"/>
  <c r="K10" i="1"/>
  <c r="K9" i="1"/>
  <c r="K8" i="1"/>
  <c r="K7" i="1"/>
  <c r="K6" i="1"/>
  <c r="K5" i="1"/>
  <c r="K3" i="1"/>
  <c r="E12" i="1"/>
  <c r="E10" i="1"/>
  <c r="E8" i="1"/>
  <c r="E7" i="1"/>
  <c r="E6" i="1"/>
  <c r="E5" i="1"/>
  <c r="E3" i="1"/>
  <c r="E19" i="1"/>
</calcChain>
</file>

<file path=xl/sharedStrings.xml><?xml version="1.0" encoding="utf-8"?>
<sst xmlns="http://schemas.openxmlformats.org/spreadsheetml/2006/main" count="67" uniqueCount="56">
  <si>
    <t>To Find</t>
  </si>
  <si>
    <t>(m) meter</t>
  </si>
  <si>
    <t>(mm) millimeter</t>
  </si>
  <si>
    <t>(m)meter</t>
  </si>
  <si>
    <t>(km) kilometer</t>
  </si>
  <si>
    <t>(in) inches=</t>
  </si>
  <si>
    <t>(ft) feet=</t>
  </si>
  <si>
    <t>(yd) yard=</t>
  </si>
  <si>
    <t>(mi) mile=</t>
  </si>
  <si>
    <t>(oz) ounces</t>
  </si>
  <si>
    <t>(lb) pound</t>
  </si>
  <si>
    <t>(T) short ton     (2000 lbs)</t>
  </si>
  <si>
    <t>(g) grams</t>
  </si>
  <si>
    <t>Enter the Known</t>
  </si>
  <si>
    <t>(kg) kilograms</t>
  </si>
  <si>
    <t>To calculate cubic feet</t>
  </si>
  <si>
    <t>Height</t>
  </si>
  <si>
    <t>Length*</t>
  </si>
  <si>
    <t>Width*</t>
  </si>
  <si>
    <t>Total Cubic Feet</t>
  </si>
  <si>
    <t>cubic ft=</t>
  </si>
  <si>
    <t>(T) short ton     (2000 lbs)=</t>
  </si>
  <si>
    <t>(lb) pound=</t>
  </si>
  <si>
    <t>(oz) ounces=</t>
  </si>
  <si>
    <t>cubic meters</t>
  </si>
  <si>
    <t>(in) inches</t>
  </si>
  <si>
    <t>(ft) feet</t>
  </si>
  <si>
    <t>(yd) yard</t>
  </si>
  <si>
    <t>(mi) mile</t>
  </si>
  <si>
    <t>cubic ft</t>
  </si>
  <si>
    <t>(mm) millimeter=</t>
  </si>
  <si>
    <t>(m) meter =</t>
  </si>
  <si>
    <t>(m)meter =</t>
  </si>
  <si>
    <t>(km) kilometer =</t>
  </si>
  <si>
    <t>(g) grams =</t>
  </si>
  <si>
    <t>(kg) kilograms =</t>
  </si>
  <si>
    <t>cubic meters =</t>
  </si>
  <si>
    <t>To calculate cubic meters</t>
  </si>
  <si>
    <t>Enter the  known</t>
  </si>
  <si>
    <t>Enter the known</t>
  </si>
  <si>
    <t>Total Cubic Meter</t>
  </si>
  <si>
    <t>Convert Standard to Metric</t>
  </si>
  <si>
    <t>Convert Metric to Standard</t>
  </si>
  <si>
    <t>(Mg) or (t) megagrams (or metric ton)</t>
  </si>
  <si>
    <t>(Mg) or (t) megagrams (or metric ton) =</t>
  </si>
  <si>
    <t>To Convert Inches to Feet</t>
  </si>
  <si>
    <t>inch</t>
  </si>
  <si>
    <t>To Convert Millimeters to Meters</t>
  </si>
  <si>
    <t>millimeter</t>
  </si>
  <si>
    <t>meters</t>
  </si>
  <si>
    <t>feet</t>
  </si>
  <si>
    <t>Meters</t>
  </si>
  <si>
    <t>(Feet)</t>
  </si>
  <si>
    <r>
      <t>If your height equals</t>
    </r>
    <r>
      <rPr>
        <b/>
        <i/>
        <sz val="12"/>
        <color rgb="FF000000"/>
        <rFont val="Helvetica"/>
        <family val="2"/>
      </rPr>
      <t xml:space="preserve"> inches</t>
    </r>
    <r>
      <rPr>
        <b/>
        <sz val="12"/>
        <color rgb="FF000000"/>
        <rFont val="Helvetica"/>
        <family val="2"/>
      </rPr>
      <t xml:space="preserve"> rather than feet, it is necessary for you to convert this measurement into feet so that you are working with all the same units. </t>
    </r>
  </si>
  <si>
    <t>(cm) centimeter</t>
  </si>
  <si>
    <t>(cm) centimeter=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</si>
</sst>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2"/>
      <color rgb="FF000000"/>
      <name val="Helvetica"/>
      <family val="2"/>
    </font>
    <font>
      <b/>
      <i/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70C0"/>
      </right>
      <top style="medium">
        <color indexed="64"/>
      </top>
      <bottom/>
      <diagonal/>
    </border>
    <border>
      <left style="medium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indexed="64"/>
      </right>
      <top/>
      <bottom/>
      <diagonal/>
    </border>
    <border>
      <left/>
      <right style="medium">
        <color rgb="FF0070C0"/>
      </right>
      <top style="medium">
        <color indexed="64"/>
      </top>
      <bottom/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70C0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right"/>
    </xf>
    <xf numFmtId="0" fontId="2" fillId="0" borderId="13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/>
    <xf numFmtId="0" fontId="2" fillId="0" borderId="17" xfId="0" applyFont="1" applyBorder="1"/>
    <xf numFmtId="0" fontId="2" fillId="0" borderId="20" xfId="0" applyFont="1" applyBorder="1"/>
    <xf numFmtId="0" fontId="2" fillId="0" borderId="0" xfId="0" applyFont="1"/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27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9" xfId="0" applyFont="1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2" fillId="0" borderId="22" xfId="0" applyFont="1" applyBorder="1" applyAlignment="1">
      <alignment horizontal="left" wrapText="1"/>
    </xf>
    <xf numFmtId="0" fontId="2" fillId="0" borderId="1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4" xfId="0" applyFont="1" applyBorder="1"/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8" xfId="0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9" xfId="0" applyBorder="1"/>
    <xf numFmtId="0" fontId="2" fillId="0" borderId="1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4" fillId="0" borderId="2" xfId="0" applyNumberFormat="1" applyFont="1" applyBorder="1"/>
    <xf numFmtId="2" fontId="4" fillId="0" borderId="18" xfId="0" applyNumberFormat="1" applyFont="1" applyBorder="1"/>
    <xf numFmtId="2" fontId="4" fillId="0" borderId="2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left" wrapText="1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3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A4" zoomScaleNormal="100" workbookViewId="0">
      <selection activeCell="K10" sqref="K10"/>
    </sheetView>
  </sheetViews>
  <sheetFormatPr defaultRowHeight="15" x14ac:dyDescent="0.25"/>
  <cols>
    <col min="1" max="1" width="16.7109375" style="1" bestFit="1" customWidth="1"/>
    <col min="2" max="2" width="15.85546875" customWidth="1"/>
    <col min="3" max="3" width="10.85546875" customWidth="1"/>
    <col min="4" max="5" width="15.85546875" customWidth="1"/>
    <col min="6" max="6" width="8.5703125" customWidth="1"/>
    <col min="7" max="7" width="16.85546875" style="1" bestFit="1" customWidth="1"/>
    <col min="8" max="8" width="15.85546875" style="1" customWidth="1"/>
    <col min="9" max="9" width="10.85546875" customWidth="1"/>
    <col min="10" max="10" width="15.85546875" customWidth="1"/>
    <col min="11" max="11" width="16.7109375" bestFit="1" customWidth="1"/>
    <col min="12" max="12" width="12.140625" style="2" bestFit="1" customWidth="1"/>
  </cols>
  <sheetData>
    <row r="1" spans="1:12" ht="21" thickBot="1" x14ac:dyDescent="0.35">
      <c r="A1" s="47" t="s">
        <v>41</v>
      </c>
      <c r="B1" s="48"/>
      <c r="C1" s="48"/>
      <c r="D1" s="48"/>
      <c r="E1" s="49"/>
      <c r="F1" s="5"/>
      <c r="G1" s="47" t="s">
        <v>42</v>
      </c>
      <c r="H1" s="48"/>
      <c r="I1" s="48"/>
      <c r="J1" s="48"/>
      <c r="K1" s="49"/>
    </row>
    <row r="2" spans="1:12" ht="16.5" thickBot="1" x14ac:dyDescent="0.3">
      <c r="A2" s="56" t="s">
        <v>13</v>
      </c>
      <c r="B2" s="57"/>
      <c r="C2" s="6"/>
      <c r="D2" s="58" t="s">
        <v>0</v>
      </c>
      <c r="E2" s="59"/>
      <c r="F2" s="7"/>
      <c r="G2" s="60" t="s">
        <v>13</v>
      </c>
      <c r="H2" s="60"/>
      <c r="I2" s="6"/>
      <c r="J2" s="58" t="s">
        <v>0</v>
      </c>
      <c r="K2" s="61"/>
      <c r="L2" s="3"/>
    </row>
    <row r="3" spans="1:12" ht="15.75" thickBot="1" x14ac:dyDescent="0.3">
      <c r="A3" s="8" t="s">
        <v>5</v>
      </c>
      <c r="B3" s="39"/>
      <c r="C3" s="9"/>
      <c r="D3" s="10" t="s">
        <v>2</v>
      </c>
      <c r="E3" s="43">
        <f>B3*25.4</f>
        <v>0</v>
      </c>
      <c r="F3" s="11"/>
      <c r="G3" s="8" t="s">
        <v>30</v>
      </c>
      <c r="H3" s="39"/>
      <c r="I3" s="12"/>
      <c r="J3" s="13" t="s">
        <v>25</v>
      </c>
      <c r="K3" s="45">
        <f>H3*0.039</f>
        <v>0</v>
      </c>
      <c r="L3"/>
    </row>
    <row r="4" spans="1:12" ht="15.75" thickBot="1" x14ac:dyDescent="0.3">
      <c r="A4" s="8" t="s">
        <v>5</v>
      </c>
      <c r="B4" s="39"/>
      <c r="C4" s="9"/>
      <c r="D4" s="10" t="s">
        <v>54</v>
      </c>
      <c r="E4" s="43">
        <f>B4*2.54</f>
        <v>0</v>
      </c>
      <c r="F4" s="11"/>
      <c r="G4" s="35" t="s">
        <v>55</v>
      </c>
      <c r="H4" s="39"/>
      <c r="I4" s="12"/>
      <c r="J4" s="16" t="s">
        <v>25</v>
      </c>
      <c r="K4" s="45">
        <f>H4*0.393701</f>
        <v>0</v>
      </c>
      <c r="L4"/>
    </row>
    <row r="5" spans="1:12" ht="15.75" thickBot="1" x14ac:dyDescent="0.3">
      <c r="A5" s="8" t="s">
        <v>6</v>
      </c>
      <c r="B5" s="39"/>
      <c r="C5" s="9"/>
      <c r="D5" s="10" t="s">
        <v>1</v>
      </c>
      <c r="E5" s="43">
        <f>B5*0.305</f>
        <v>0</v>
      </c>
      <c r="F5" s="11"/>
      <c r="G5" s="14" t="s">
        <v>31</v>
      </c>
      <c r="H5" s="39"/>
      <c r="I5" s="15"/>
      <c r="J5" s="16" t="s">
        <v>26</v>
      </c>
      <c r="K5" s="45">
        <f>H5*3.28</f>
        <v>0</v>
      </c>
      <c r="L5"/>
    </row>
    <row r="6" spans="1:12" ht="15.75" thickBot="1" x14ac:dyDescent="0.3">
      <c r="A6" s="8" t="s">
        <v>7</v>
      </c>
      <c r="B6" s="39"/>
      <c r="C6" s="9"/>
      <c r="D6" s="10" t="s">
        <v>3</v>
      </c>
      <c r="E6" s="43">
        <f>B6*0.914</f>
        <v>0</v>
      </c>
      <c r="F6" s="11"/>
      <c r="G6" s="17" t="s">
        <v>32</v>
      </c>
      <c r="H6" s="39"/>
      <c r="I6" s="15"/>
      <c r="J6" s="18" t="s">
        <v>27</v>
      </c>
      <c r="K6" s="45">
        <f>H6*1.09</f>
        <v>0</v>
      </c>
      <c r="L6"/>
    </row>
    <row r="7" spans="1:12" ht="15.75" thickBot="1" x14ac:dyDescent="0.3">
      <c r="A7" s="8" t="s">
        <v>8</v>
      </c>
      <c r="B7" s="39"/>
      <c r="C7" s="9"/>
      <c r="D7" s="10" t="s">
        <v>4</v>
      </c>
      <c r="E7" s="44">
        <f>B7*1.61</f>
        <v>0</v>
      </c>
      <c r="F7" s="12"/>
      <c r="G7" s="8" t="s">
        <v>33</v>
      </c>
      <c r="H7" s="39"/>
      <c r="I7" s="15"/>
      <c r="J7" s="13" t="s">
        <v>28</v>
      </c>
      <c r="K7" s="45">
        <f>H7*0.621</f>
        <v>0</v>
      </c>
      <c r="L7"/>
    </row>
    <row r="8" spans="1:12" ht="15.75" thickBot="1" x14ac:dyDescent="0.3">
      <c r="A8" s="8" t="s">
        <v>23</v>
      </c>
      <c r="B8" s="39"/>
      <c r="C8" s="9"/>
      <c r="D8" s="10" t="s">
        <v>12</v>
      </c>
      <c r="E8" s="43">
        <f>B8*28.35</f>
        <v>0</v>
      </c>
      <c r="F8" s="11"/>
      <c r="G8" s="19" t="s">
        <v>34</v>
      </c>
      <c r="H8" s="39"/>
      <c r="I8" s="15"/>
      <c r="J8" s="20" t="s">
        <v>9</v>
      </c>
      <c r="K8" s="45">
        <f>H8*0.035</f>
        <v>0</v>
      </c>
      <c r="L8"/>
    </row>
    <row r="9" spans="1:12" ht="15.75" thickBot="1" x14ac:dyDescent="0.3">
      <c r="A9" s="8" t="s">
        <v>22</v>
      </c>
      <c r="B9" s="39"/>
      <c r="C9" s="9"/>
      <c r="D9" s="10" t="s">
        <v>14</v>
      </c>
      <c r="E9" s="43">
        <f>B9*0.454</f>
        <v>0</v>
      </c>
      <c r="F9" s="11"/>
      <c r="G9" s="8" t="s">
        <v>35</v>
      </c>
      <c r="H9" s="39"/>
      <c r="I9" s="15"/>
      <c r="J9" s="21" t="s">
        <v>10</v>
      </c>
      <c r="K9" s="45">
        <f>H9*2.202</f>
        <v>0</v>
      </c>
      <c r="L9"/>
    </row>
    <row r="10" spans="1:12" ht="45" customHeight="1" thickBot="1" x14ac:dyDescent="0.3">
      <c r="A10" s="22" t="s">
        <v>21</v>
      </c>
      <c r="B10" s="39"/>
      <c r="C10" s="9"/>
      <c r="D10" s="23" t="s">
        <v>43</v>
      </c>
      <c r="E10" s="43">
        <f>B10*0.907</f>
        <v>0</v>
      </c>
      <c r="F10" s="11"/>
      <c r="G10" s="22" t="s">
        <v>44</v>
      </c>
      <c r="H10" s="39"/>
      <c r="I10" s="15"/>
      <c r="J10" s="24" t="s">
        <v>11</v>
      </c>
      <c r="K10" s="46">
        <f>H10*1.103</f>
        <v>0</v>
      </c>
      <c r="L10"/>
    </row>
    <row r="11" spans="1:12" ht="45" customHeight="1" thickBot="1" x14ac:dyDescent="0.3">
      <c r="A11" s="22" t="s">
        <v>21</v>
      </c>
      <c r="B11" s="39"/>
      <c r="C11" s="9"/>
      <c r="D11" s="10" t="s">
        <v>14</v>
      </c>
      <c r="E11" s="43">
        <f>B11*907.18474</f>
        <v>0</v>
      </c>
      <c r="F11" s="11"/>
      <c r="G11" s="22" t="s">
        <v>44</v>
      </c>
      <c r="H11" s="39"/>
      <c r="I11" s="15"/>
      <c r="J11" s="24" t="s">
        <v>10</v>
      </c>
      <c r="K11" s="46">
        <f>H11*2204.62</f>
        <v>0</v>
      </c>
      <c r="L11"/>
    </row>
    <row r="12" spans="1:12" ht="15.75" thickBot="1" x14ac:dyDescent="0.3">
      <c r="A12" s="8" t="s">
        <v>20</v>
      </c>
      <c r="B12" s="39"/>
      <c r="C12" s="15"/>
      <c r="D12" s="10" t="s">
        <v>24</v>
      </c>
      <c r="E12" s="43">
        <f>B12*0.028</f>
        <v>0</v>
      </c>
      <c r="F12" s="11"/>
      <c r="G12" s="8" t="s">
        <v>36</v>
      </c>
      <c r="H12" s="39"/>
      <c r="I12" s="12"/>
      <c r="J12" s="13" t="s">
        <v>29</v>
      </c>
      <c r="K12" s="45">
        <f>H12*35.314</f>
        <v>0</v>
      </c>
      <c r="L12"/>
    </row>
    <row r="13" spans="1:12" ht="15.75" thickBot="1" x14ac:dyDescent="0.3">
      <c r="A13" s="25"/>
      <c r="B13" s="33"/>
      <c r="C13" s="33"/>
      <c r="D13" s="33"/>
      <c r="E13" s="34"/>
      <c r="F13" s="33"/>
      <c r="G13" s="35"/>
      <c r="H13" s="33"/>
      <c r="I13" s="12"/>
      <c r="J13" s="36"/>
      <c r="K13" s="37"/>
      <c r="L13"/>
    </row>
    <row r="14" spans="1:12" ht="16.5" thickBot="1" x14ac:dyDescent="0.3">
      <c r="A14" s="53" t="s">
        <v>45</v>
      </c>
      <c r="B14" s="54"/>
      <c r="C14" s="54"/>
      <c r="D14" s="54"/>
      <c r="E14" s="55"/>
      <c r="F14" s="33"/>
      <c r="G14" s="53" t="s">
        <v>47</v>
      </c>
      <c r="H14" s="54"/>
      <c r="I14" s="54"/>
      <c r="J14" s="54"/>
      <c r="K14" s="55"/>
      <c r="L14"/>
    </row>
    <row r="15" spans="1:12" ht="15.75" thickBot="1" x14ac:dyDescent="0.3">
      <c r="A15" s="27" t="s">
        <v>46</v>
      </c>
      <c r="B15" s="40"/>
      <c r="C15" s="26"/>
      <c r="D15" s="10" t="s">
        <v>50</v>
      </c>
      <c r="E15" s="43">
        <f>B15*0.0833333</f>
        <v>0</v>
      </c>
      <c r="F15" s="33"/>
      <c r="G15" s="8" t="s">
        <v>48</v>
      </c>
      <c r="H15" s="39"/>
      <c r="I15" s="12"/>
      <c r="J15" s="13" t="s">
        <v>49</v>
      </c>
      <c r="K15" s="45">
        <f>H15*0.001</f>
        <v>0</v>
      </c>
      <c r="L15"/>
    </row>
    <row r="16" spans="1:12" ht="15.75" thickBot="1" x14ac:dyDescent="0.3">
      <c r="A16" s="25"/>
      <c r="B16" s="33"/>
      <c r="C16" s="33"/>
      <c r="D16" s="33"/>
      <c r="E16" s="34"/>
      <c r="F16" s="33"/>
      <c r="G16" s="35"/>
      <c r="H16" s="33"/>
      <c r="I16" s="12"/>
      <c r="J16" s="36"/>
      <c r="K16" s="37"/>
      <c r="L16"/>
    </row>
    <row r="17" spans="1:12" ht="16.5" thickBot="1" x14ac:dyDescent="0.3">
      <c r="A17" s="53" t="s">
        <v>15</v>
      </c>
      <c r="B17" s="54"/>
      <c r="C17" s="54"/>
      <c r="D17" s="54"/>
      <c r="E17" s="55"/>
      <c r="F17" s="26"/>
      <c r="G17" s="53" t="s">
        <v>37</v>
      </c>
      <c r="H17" s="54"/>
      <c r="I17" s="54"/>
      <c r="J17" s="54"/>
      <c r="K17" s="55"/>
      <c r="L17"/>
    </row>
    <row r="18" spans="1:12" ht="15.75" thickBot="1" x14ac:dyDescent="0.3">
      <c r="A18" s="27" t="s">
        <v>52</v>
      </c>
      <c r="B18" s="28" t="s">
        <v>17</v>
      </c>
      <c r="C18" s="26" t="s">
        <v>18</v>
      </c>
      <c r="D18" s="28" t="s">
        <v>16</v>
      </c>
      <c r="E18" s="12" t="s">
        <v>19</v>
      </c>
      <c r="F18" s="29"/>
      <c r="G18" s="27" t="s">
        <v>51</v>
      </c>
      <c r="H18" s="30" t="s">
        <v>17</v>
      </c>
      <c r="I18" s="30" t="s">
        <v>18</v>
      </c>
      <c r="J18" s="30" t="s">
        <v>16</v>
      </c>
      <c r="K18" s="31" t="s">
        <v>40</v>
      </c>
      <c r="L18"/>
    </row>
    <row r="19" spans="1:12" ht="15.75" thickBot="1" x14ac:dyDescent="0.3">
      <c r="A19" s="8" t="s">
        <v>38</v>
      </c>
      <c r="B19" s="39"/>
      <c r="C19" s="39"/>
      <c r="D19" s="41"/>
      <c r="E19" s="43">
        <f>B19*C19*D19</f>
        <v>0</v>
      </c>
      <c r="F19" s="32"/>
      <c r="G19" s="8" t="s">
        <v>39</v>
      </c>
      <c r="H19" s="42"/>
      <c r="I19" s="39"/>
      <c r="J19" s="41"/>
      <c r="K19" s="43">
        <f>H19*I19*J19</f>
        <v>0</v>
      </c>
    </row>
    <row r="20" spans="1:12" ht="15.75" thickBot="1" x14ac:dyDescent="0.3">
      <c r="A20" s="4"/>
      <c r="K20" s="38"/>
    </row>
    <row r="21" spans="1:12" ht="33" customHeight="1" thickBot="1" x14ac:dyDescent="0.3">
      <c r="A21" s="50" t="s">
        <v>53</v>
      </c>
      <c r="B21" s="51"/>
      <c r="C21" s="51"/>
      <c r="D21" s="51"/>
      <c r="E21" s="51"/>
      <c r="F21" s="51"/>
      <c r="G21" s="51"/>
      <c r="H21" s="51"/>
      <c r="I21" s="51"/>
      <c r="J21" s="51"/>
      <c r="K21" s="52"/>
    </row>
    <row r="22" spans="1:12" x14ac:dyDescent="0.25">
      <c r="A22"/>
    </row>
  </sheetData>
  <sheetProtection selectLockedCells="1"/>
  <mergeCells count="11">
    <mergeCell ref="A1:E1"/>
    <mergeCell ref="G1:K1"/>
    <mergeCell ref="A21:K21"/>
    <mergeCell ref="A14:E14"/>
    <mergeCell ref="G14:K14"/>
    <mergeCell ref="A2:B2"/>
    <mergeCell ref="D2:E2"/>
    <mergeCell ref="A17:E17"/>
    <mergeCell ref="G17:K17"/>
    <mergeCell ref="G2:H2"/>
    <mergeCell ref="J2:K2"/>
  </mergeCells>
  <pageMargins left="0.25" right="0.25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D1F57C84EC14083AD53C5DE44C40E" ma:contentTypeVersion="6" ma:contentTypeDescription="Create a new document." ma:contentTypeScope="" ma:versionID="6bbd2b4516bfe5678841d9f057a56470">
  <xsd:schema xmlns:xsd="http://www.w3.org/2001/XMLSchema" xmlns:xs="http://www.w3.org/2001/XMLSchema" xmlns:p="http://schemas.microsoft.com/office/2006/metadata/properties" xmlns:ns1="http://schemas.microsoft.com/sharepoint/v3" xmlns:ns2="0cb001d9-b297-4188-978d-b1e91f0ccea3" xmlns:ns3="3f5c9f23-634b-4185-95ea-0039f027a145" targetNamespace="http://schemas.microsoft.com/office/2006/metadata/properties" ma:root="true" ma:fieldsID="a51e71bda013147517f7b7d13ca0de8e" ns1:_="" ns2:_="" ns3:_="">
    <xsd:import namespace="http://schemas.microsoft.com/sharepoint/v3"/>
    <xsd:import namespace="0cb001d9-b297-4188-978d-b1e91f0ccea3"/>
    <xsd:import namespace="3f5c9f23-634b-4185-95ea-0039f027a1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BusinessUnitHiddenNoteField" minOccurs="0"/>
                <xsd:element ref="ns3:TaxCatchAll" minOccurs="0"/>
                <xsd:element ref="ns3:TaxCatchAllLabel" minOccurs="0"/>
                <xsd:element ref="ns1:ol_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ol_Department" ma:index="14" nillable="true" ma:displayName="Department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001d9-b297-4188-978d-b1e91f0ccea3" elementFormDefault="qualified">
    <xsd:import namespace="http://schemas.microsoft.com/office/2006/documentManagement/types"/>
    <xsd:import namespace="http://schemas.microsoft.com/office/infopath/2007/PartnerControls"/>
    <xsd:element name="BusinessUnitHiddenNoteField" ma:index="10" ma:taxonomy="true" ma:internalName="BusinessUnitHiddenNoteField" ma:taxonomyFieldName="BusinessUnit" ma:displayName="Business Unit" ma:readOnly="false" ma:default="" ma:fieldId="{6f93d1cf-90d3-4e28-a0e0-231258def7c7}" ma:taxonomyMulti="true" ma:sspId="22f47f10-8bfd-4df8-ac9f-479a6242c560" ma:termSetId="b262a0a3-c4ab-4bd7-9b17-505d2bfb40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9f23-634b-4185-95ea-0039f027a145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0c2144a-f33f-403d-9419-26202261193a}" ma:internalName="TaxCatchAll" ma:showField="CatchAllData" ma:web="3f5c9f23-634b-4185-95ea-0039f027a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0c2144a-f33f-403d-9419-26202261193a}" ma:internalName="TaxCatchAllLabel" ma:readOnly="true" ma:showField="CatchAllDataLabel" ma:web="3f5c9f23-634b-4185-95ea-0039f027a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UnitHiddenNoteField xmlns="0cb001d9-b297-4188-978d-b1e91f0ccea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</TermName>
          <TermId xmlns="http://schemas.microsoft.com/office/infopath/2007/PartnerControls">ea6eb4e7-be13-41a7-95f1-0c34333c3106</TermId>
        </TermInfo>
      </Terms>
    </BusinessUnitHiddenNoteField>
    <ol_Department xmlns="http://schemas.microsoft.com/sharepoint/v3">Global Logistics</ol_Department>
    <PublishingStartDate xmlns="http://schemas.microsoft.com/sharepoint/v3" xsi:nil="true"/>
    <PublishingExpirationDate xmlns="http://schemas.microsoft.com/sharepoint/v3" xsi:nil="true"/>
    <TaxCatchAll xmlns="3f5c9f23-634b-4185-95ea-0039f027a145">
      <Value>348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9E745-28FF-419C-A919-B19004ED83EC}"/>
</file>

<file path=customXml/itemProps2.xml><?xml version="1.0" encoding="utf-8"?>
<ds:datastoreItem xmlns:ds="http://schemas.openxmlformats.org/officeDocument/2006/customXml" ds:itemID="{1721AEDA-AC4D-4287-8411-E1EBA75C2BAD}"/>
</file>

<file path=customXml/itemProps3.xml><?xml version="1.0" encoding="utf-8"?>
<ds:datastoreItem xmlns:ds="http://schemas.openxmlformats.org/officeDocument/2006/customXml" ds:itemID="{21632117-B920-4470-B519-FB356325F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Actuant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Conversion Calculator</dc:title>
  <dc:creator>sherry.markiewicz</dc:creator>
  <cp:lastModifiedBy>sherry.markiewicz</cp:lastModifiedBy>
  <dcterms:created xsi:type="dcterms:W3CDTF">2013-02-20T19:21:53Z</dcterms:created>
  <dcterms:modified xsi:type="dcterms:W3CDTF">2013-09-27T20:29:18Z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Unit">
    <vt:lpwstr>348;#Corporate|ea6eb4e7-be13-41a7-95f1-0c34333c3106</vt:lpwstr>
  </property>
  <property fmtid="{D5CDD505-2E9C-101B-9397-08002B2CF9AE}" pid="3" name="ContentTypeId">
    <vt:lpwstr>0x010100268D1F57C84EC14083AD53C5DE44C40E</vt:lpwstr>
  </property>
</Properties>
</file>